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J54" i="1" s="1"/>
  <c r="J53" i="1" s="1"/>
  <c r="H54" i="1"/>
  <c r="F54" i="1"/>
  <c r="E54" i="1"/>
  <c r="G54" i="1" s="1"/>
  <c r="G53" i="1" s="1"/>
  <c r="I53" i="1"/>
  <c r="H53" i="1"/>
  <c r="F53" i="1"/>
  <c r="E53" i="1"/>
  <c r="I51" i="1"/>
  <c r="J51" i="1" s="1"/>
  <c r="H51" i="1"/>
  <c r="E51" i="1"/>
  <c r="G51" i="1" s="1"/>
  <c r="F50" i="1"/>
  <c r="E50" i="1"/>
  <c r="G50" i="1" s="1"/>
  <c r="G48" i="1" s="1"/>
  <c r="J49" i="1"/>
  <c r="G49" i="1"/>
  <c r="F48" i="1"/>
  <c r="E48" i="1"/>
  <c r="J46" i="1"/>
  <c r="G46" i="1"/>
  <c r="J45" i="1"/>
  <c r="G45" i="1"/>
  <c r="J44" i="1"/>
  <c r="G44" i="1"/>
  <c r="J43" i="1"/>
  <c r="G43" i="1"/>
  <c r="J42" i="1"/>
  <c r="I42" i="1"/>
  <c r="H42" i="1"/>
  <c r="G42" i="1"/>
  <c r="F42" i="1"/>
  <c r="E42" i="1"/>
  <c r="J41" i="1"/>
  <c r="G41" i="1"/>
  <c r="J40" i="1"/>
  <c r="G40" i="1"/>
  <c r="J39" i="1"/>
  <c r="I39" i="1"/>
  <c r="H39" i="1"/>
  <c r="G39" i="1"/>
  <c r="F39" i="1"/>
  <c r="E39" i="1"/>
  <c r="J38" i="1"/>
  <c r="G38" i="1"/>
  <c r="J37" i="1"/>
  <c r="G37" i="1"/>
  <c r="J36" i="1"/>
  <c r="G36" i="1"/>
  <c r="J35" i="1"/>
  <c r="I35" i="1"/>
  <c r="H35" i="1"/>
  <c r="G35" i="1"/>
  <c r="G56" i="1" s="1"/>
  <c r="F35" i="1"/>
  <c r="F56" i="1" s="1"/>
  <c r="E35" i="1"/>
  <c r="E56" i="1" s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I19" i="1"/>
  <c r="I50" i="1" s="1"/>
  <c r="H19" i="1"/>
  <c r="H50" i="1" s="1"/>
  <c r="H48" i="1" s="1"/>
  <c r="G19" i="1"/>
  <c r="F19" i="1"/>
  <c r="E19" i="1"/>
  <c r="J18" i="1"/>
  <c r="G18" i="1"/>
  <c r="J17" i="1"/>
  <c r="G17" i="1"/>
  <c r="J16" i="1"/>
  <c r="I16" i="1"/>
  <c r="I27" i="1" s="1"/>
  <c r="H16" i="1"/>
  <c r="H27" i="1" s="1"/>
  <c r="G16" i="1"/>
  <c r="F16" i="1"/>
  <c r="F27" i="1" s="1"/>
  <c r="E16" i="1"/>
  <c r="E27" i="1" s="1"/>
  <c r="J15" i="1"/>
  <c r="G15" i="1"/>
  <c r="J14" i="1"/>
  <c r="G14" i="1"/>
  <c r="J13" i="1"/>
  <c r="G13" i="1"/>
  <c r="J12" i="1"/>
  <c r="J27" i="1" s="1"/>
  <c r="G12" i="1"/>
  <c r="G27" i="1" s="1"/>
  <c r="B3" i="1"/>
  <c r="H56" i="1" l="1"/>
  <c r="I48" i="1"/>
  <c r="J50" i="1"/>
  <c r="J48" i="1" s="1"/>
  <c r="J56" i="1" s="1"/>
  <c r="I56" i="1"/>
</calcChain>
</file>

<file path=xl/sharedStrings.xml><?xml version="1.0" encoding="utf-8"?>
<sst xmlns="http://schemas.openxmlformats.org/spreadsheetml/2006/main" count="68" uniqueCount="37">
  <si>
    <t>Estado Analítico de Ingresos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</si>
  <si>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</si>
  <si>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</si>
  <si>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</si>
  <si>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</si>
  <si>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</si>
  <si>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</si>
  <si>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</si>
  <si>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</si>
  <si>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</si>
  <si>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</si>
  <si>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</si>
  <si>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</si>
  <si>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</si>
  <si>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</si>
  <si>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</si>
  <si>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</si>
  <si>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</si>
  <si>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</si>
  <si>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</si>
  <si>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</si>
  <si>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</si>
  <si>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</si>
  <si>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</si>
  <si>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</si>
  <si>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</si>
  <si>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</si>
  <si>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</si>
  <si>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</si>
  <si>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</si>
  <si>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</si>
  <si>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</si>
  <si>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</si>
  <si>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</si>
  <si>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</si>
  <si>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</si>
  <si>
    <t>Del 1 de abril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</si>
</sst>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>
      <alignment horizontal="left" vertical="top" wrapText="1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0" fontId="2" fillId="0" borderId="0" xfId="0" applyFont="1" applyBorder="1"/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D3" t="str">
            <v>Estado Analítico de la Deuda y Otros Pasivos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8"/>
  <sheetViews>
    <sheetView tabSelected="1" view="pageBreakPreview" topLeftCell="A28" zoomScale="106" zoomScaleNormal="100" zoomScaleSheetLayoutView="106" workbookViewId="0">
      <selection activeCell="E65" sqref="E65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x14ac:dyDescent="0.15">
      <c r="B1" s="117"/>
      <c r="C1" s="117"/>
      <c r="D1" s="117"/>
      <c r="E1" s="117"/>
      <c r="F1" s="117"/>
      <c r="G1" s="117"/>
      <c r="H1" s="117"/>
      <c r="I1" s="117"/>
      <c r="J1" s="117"/>
    </row>
    <row r="2" spans="2:12" ht="14.25" thickBot="1" x14ac:dyDescent="0.2"/>
    <row r="3" spans="2:12" x14ac:dyDescent="0.15">
      <c r="B3" s="78" t="str">
        <f>+'[1]ANALITICO DEUDA'!D3</f>
        <v>Estado Analítico de la Deuda y Otros Pasivos</v>
      </c>
      <c r="C3" s="79"/>
      <c r="D3" s="79"/>
      <c r="E3" s="79"/>
      <c r="F3" s="79"/>
      <c r="G3" s="79"/>
      <c r="H3" s="79"/>
      <c r="I3" s="79"/>
      <c r="J3" s="80"/>
    </row>
    <row r="4" spans="2:12" x14ac:dyDescent="0.15">
      <c r="B4" s="81" t="s">
        <v>0</v>
      </c>
      <c r="C4" s="82"/>
      <c r="D4" s="82"/>
      <c r="E4" s="82"/>
      <c r="F4" s="82"/>
      <c r="G4" s="82"/>
      <c r="H4" s="82"/>
      <c r="I4" s="82"/>
      <c r="J4" s="83"/>
    </row>
    <row r="5" spans="2:12" x14ac:dyDescent="0.15">
      <c r="B5" s="84" t="s">
        <v>36</v>
      </c>
      <c r="C5" s="85"/>
      <c r="D5" s="85"/>
      <c r="E5" s="85"/>
      <c r="F5" s="85"/>
      <c r="G5" s="85"/>
      <c r="H5" s="85"/>
      <c r="I5" s="85"/>
      <c r="J5" s="86"/>
    </row>
    <row r="6" spans="2:12" ht="14.25" thickBot="1" x14ac:dyDescent="0.2">
      <c r="B6" s="87" t="s">
        <v>1</v>
      </c>
      <c r="C6" s="88"/>
      <c r="D6" s="88"/>
      <c r="E6" s="88"/>
      <c r="F6" s="88"/>
      <c r="G6" s="88"/>
      <c r="H6" s="88"/>
      <c r="I6" s="88"/>
      <c r="J6" s="89"/>
    </row>
    <row r="7" spans="2:12" ht="14.25" thickBot="1" x14ac:dyDescent="0.2">
      <c r="B7" s="2"/>
      <c r="C7" s="2"/>
      <c r="D7" s="2"/>
      <c r="E7" s="3"/>
      <c r="F7" s="4"/>
      <c r="G7" s="4"/>
      <c r="H7" s="4"/>
      <c r="I7" s="4"/>
      <c r="J7" s="4"/>
    </row>
    <row r="8" spans="2:12" ht="14.25" thickBot="1" x14ac:dyDescent="0.2">
      <c r="B8" s="90" t="s">
        <v>2</v>
      </c>
      <c r="C8" s="91"/>
      <c r="D8" s="92"/>
      <c r="E8" s="96" t="s">
        <v>3</v>
      </c>
      <c r="F8" s="97"/>
      <c r="G8" s="97"/>
      <c r="H8" s="97"/>
      <c r="I8" s="98"/>
      <c r="J8" s="99" t="s">
        <v>4</v>
      </c>
    </row>
    <row r="9" spans="2:12" ht="23.25" thickBot="1" x14ac:dyDescent="0.2">
      <c r="B9" s="93"/>
      <c r="C9" s="94"/>
      <c r="D9" s="95"/>
      <c r="E9" s="5" t="s">
        <v>5</v>
      </c>
      <c r="F9" s="6" t="s">
        <v>6</v>
      </c>
      <c r="G9" s="5" t="s">
        <v>7</v>
      </c>
      <c r="H9" s="5" t="s">
        <v>8</v>
      </c>
      <c r="I9" s="5" t="s">
        <v>9</v>
      </c>
      <c r="J9" s="100"/>
    </row>
    <row r="10" spans="2:12" ht="14.25" thickBot="1" x14ac:dyDescent="0.2">
      <c r="B10" s="93"/>
      <c r="C10" s="94"/>
      <c r="D10" s="95"/>
      <c r="E10" s="7" t="s">
        <v>10</v>
      </c>
      <c r="F10" s="7" t="s">
        <v>11</v>
      </c>
      <c r="G10" s="7" t="s">
        <v>12</v>
      </c>
      <c r="H10" s="77" t="s">
        <v>13</v>
      </c>
      <c r="I10" s="7" t="s">
        <v>14</v>
      </c>
      <c r="J10" s="7" t="s">
        <v>15</v>
      </c>
    </row>
    <row r="11" spans="2:12" x14ac:dyDescent="0.15">
      <c r="B11" s="8"/>
      <c r="C11" s="9"/>
      <c r="D11" s="9"/>
      <c r="E11" s="10"/>
      <c r="F11" s="10"/>
      <c r="G11" s="10"/>
      <c r="H11" s="10"/>
      <c r="I11" s="10"/>
      <c r="J11" s="11"/>
    </row>
    <row r="12" spans="2:12" ht="26.25" customHeight="1" x14ac:dyDescent="0.15">
      <c r="B12" s="101" t="s">
        <v>16</v>
      </c>
      <c r="C12" s="102"/>
      <c r="D12" s="102"/>
      <c r="E12" s="12"/>
      <c r="F12" s="12"/>
      <c r="G12" s="13">
        <f>E12+F12</f>
        <v>0</v>
      </c>
      <c r="H12" s="12"/>
      <c r="I12" s="12"/>
      <c r="J12" s="14">
        <f>I12-E12</f>
        <v>0</v>
      </c>
    </row>
    <row r="13" spans="2:12" x14ac:dyDescent="0.15">
      <c r="B13" s="101" t="s">
        <v>17</v>
      </c>
      <c r="C13" s="102"/>
      <c r="D13" s="102"/>
      <c r="E13" s="12"/>
      <c r="F13" s="12"/>
      <c r="G13" s="13">
        <f>E13+F13</f>
        <v>0</v>
      </c>
      <c r="H13" s="12"/>
      <c r="I13" s="12"/>
      <c r="J13" s="14">
        <f>I13-E13</f>
        <v>0</v>
      </c>
    </row>
    <row r="14" spans="2:12" x14ac:dyDescent="0.15">
      <c r="B14" s="101" t="s">
        <v>18</v>
      </c>
      <c r="C14" s="102"/>
      <c r="D14" s="102"/>
      <c r="E14" s="12"/>
      <c r="F14" s="12"/>
      <c r="G14" s="13">
        <f>E14+F14</f>
        <v>0</v>
      </c>
      <c r="H14" s="12"/>
      <c r="I14" s="12"/>
      <c r="J14" s="14">
        <f>I14-E14</f>
        <v>0</v>
      </c>
    </row>
    <row r="15" spans="2:12" x14ac:dyDescent="0.15">
      <c r="B15" s="101" t="s">
        <v>19</v>
      </c>
      <c r="C15" s="102"/>
      <c r="D15" s="102"/>
      <c r="E15" s="12"/>
      <c r="F15" s="12"/>
      <c r="G15" s="13">
        <f>E15+F15</f>
        <v>0</v>
      </c>
      <c r="H15" s="12"/>
      <c r="I15" s="12"/>
      <c r="J15" s="14">
        <f>I15-E15</f>
        <v>0</v>
      </c>
      <c r="L15" s="15"/>
    </row>
    <row r="16" spans="2:12" x14ac:dyDescent="0.15">
      <c r="B16" s="101" t="s">
        <v>20</v>
      </c>
      <c r="C16" s="102"/>
      <c r="D16" s="102"/>
      <c r="E16" s="13">
        <f t="shared" ref="E16:J16" si="0">E17+E18</f>
        <v>0</v>
      </c>
      <c r="F16" s="13">
        <f t="shared" si="0"/>
        <v>0</v>
      </c>
      <c r="G16" s="13">
        <f t="shared" si="0"/>
        <v>0</v>
      </c>
      <c r="H16" s="13">
        <f t="shared" si="0"/>
        <v>5.9</v>
      </c>
      <c r="I16" s="13">
        <f t="shared" si="0"/>
        <v>5.9</v>
      </c>
      <c r="J16" s="14">
        <f t="shared" si="0"/>
        <v>5.9</v>
      </c>
      <c r="L16" s="15"/>
    </row>
    <row r="17" spans="2:12" x14ac:dyDescent="0.15">
      <c r="B17" s="16" t="s">
        <v>21</v>
      </c>
      <c r="C17" s="102"/>
      <c r="D17" s="102"/>
      <c r="E17" s="12"/>
      <c r="F17" s="12"/>
      <c r="G17" s="13">
        <f>E17+F17</f>
        <v>0</v>
      </c>
      <c r="H17" s="12">
        <v>5.9</v>
      </c>
      <c r="I17" s="12">
        <v>5.9</v>
      </c>
      <c r="J17" s="14">
        <f>I17-E17</f>
        <v>5.9</v>
      </c>
      <c r="L17" s="15"/>
    </row>
    <row r="18" spans="2:12" x14ac:dyDescent="0.15">
      <c r="B18" s="16" t="s">
        <v>22</v>
      </c>
      <c r="C18" s="102"/>
      <c r="D18" s="102"/>
      <c r="E18" s="12"/>
      <c r="F18" s="12"/>
      <c r="G18" s="13">
        <f>E18+F18</f>
        <v>0</v>
      </c>
      <c r="H18" s="12">
        <v>0</v>
      </c>
      <c r="I18" s="12">
        <v>0</v>
      </c>
      <c r="J18" s="14">
        <f>I18-E18</f>
        <v>0</v>
      </c>
      <c r="L18" s="15"/>
    </row>
    <row r="19" spans="2:12" x14ac:dyDescent="0.15">
      <c r="B19" s="101" t="s">
        <v>23</v>
      </c>
      <c r="C19" s="102"/>
      <c r="D19" s="102"/>
      <c r="E19" s="13">
        <f t="shared" ref="E19:J19" si="1">E20+E21</f>
        <v>0</v>
      </c>
      <c r="F19" s="13">
        <f t="shared" si="1"/>
        <v>0</v>
      </c>
      <c r="G19" s="13">
        <f t="shared" si="1"/>
        <v>0</v>
      </c>
      <c r="H19" s="13">
        <f>H20+H21</f>
        <v>0.6</v>
      </c>
      <c r="I19" s="13">
        <f>I20+I21</f>
        <v>0.6</v>
      </c>
      <c r="J19" s="14">
        <f t="shared" si="1"/>
        <v>0.6</v>
      </c>
      <c r="L19" s="17"/>
    </row>
    <row r="20" spans="2:12" x14ac:dyDescent="0.15">
      <c r="B20" s="16" t="s">
        <v>21</v>
      </c>
      <c r="C20" s="102"/>
      <c r="D20" s="102"/>
      <c r="E20" s="12"/>
      <c r="F20" s="12"/>
      <c r="G20" s="13">
        <f t="shared" ref="G20:G25" si="2">E20+F20</f>
        <v>0</v>
      </c>
      <c r="H20" s="12">
        <v>0.6</v>
      </c>
      <c r="I20" s="12">
        <v>0.6</v>
      </c>
      <c r="J20" s="14">
        <f t="shared" ref="J20:J25" si="3">I20-E20</f>
        <v>0.6</v>
      </c>
    </row>
    <row r="21" spans="2:12" x14ac:dyDescent="0.15">
      <c r="B21" s="16" t="s">
        <v>22</v>
      </c>
      <c r="C21" s="102"/>
      <c r="D21" s="102"/>
      <c r="E21" s="12"/>
      <c r="F21" s="12"/>
      <c r="G21" s="13">
        <f t="shared" si="2"/>
        <v>0</v>
      </c>
      <c r="H21" s="12">
        <v>0</v>
      </c>
      <c r="I21" s="12">
        <v>0</v>
      </c>
      <c r="J21" s="14">
        <f t="shared" si="3"/>
        <v>0</v>
      </c>
      <c r="L21" s="19"/>
    </row>
    <row r="22" spans="2:12" x14ac:dyDescent="0.15">
      <c r="B22" s="101" t="s">
        <v>24</v>
      </c>
      <c r="C22" s="102"/>
      <c r="D22" s="102"/>
      <c r="E22" s="12">
        <v>32765</v>
      </c>
      <c r="F22" s="12">
        <v>0</v>
      </c>
      <c r="G22" s="13">
        <f>E22+F22</f>
        <v>32765</v>
      </c>
      <c r="H22" s="12">
        <v>11254.6</v>
      </c>
      <c r="I22" s="12">
        <v>11254.6</v>
      </c>
      <c r="J22" s="18">
        <f>I22-E22</f>
        <v>-21510.400000000001</v>
      </c>
      <c r="L22" s="20"/>
    </row>
    <row r="23" spans="2:12" ht="30.75" customHeight="1" x14ac:dyDescent="0.15">
      <c r="B23" s="101" t="s">
        <v>25</v>
      </c>
      <c r="C23" s="102"/>
      <c r="D23" s="102"/>
      <c r="E23" s="12"/>
      <c r="F23" s="12"/>
      <c r="G23" s="13">
        <f t="shared" si="2"/>
        <v>0</v>
      </c>
      <c r="H23" s="12"/>
      <c r="I23" s="12"/>
      <c r="J23" s="14">
        <f t="shared" si="3"/>
        <v>0</v>
      </c>
    </row>
    <row r="24" spans="2:12" x14ac:dyDescent="0.15">
      <c r="B24" s="101" t="s">
        <v>26</v>
      </c>
      <c r="C24" s="102"/>
      <c r="D24" s="102"/>
      <c r="E24" s="12">
        <v>81350</v>
      </c>
      <c r="F24" s="12">
        <v>196.5</v>
      </c>
      <c r="G24" s="13">
        <f>E24+F24</f>
        <v>81546.5</v>
      </c>
      <c r="H24" s="12">
        <v>39097.67</v>
      </c>
      <c r="I24" s="12">
        <v>39097.67</v>
      </c>
      <c r="J24" s="18">
        <f>I24-E24</f>
        <v>-42252.33</v>
      </c>
      <c r="L24" s="21"/>
    </row>
    <row r="25" spans="2:12" x14ac:dyDescent="0.15">
      <c r="B25" s="101" t="s">
        <v>27</v>
      </c>
      <c r="C25" s="102"/>
      <c r="D25" s="102"/>
      <c r="E25" s="12">
        <v>0</v>
      </c>
      <c r="F25" s="12"/>
      <c r="G25" s="13">
        <f t="shared" si="2"/>
        <v>0</v>
      </c>
      <c r="H25" s="12">
        <v>0</v>
      </c>
      <c r="I25" s="12">
        <v>0</v>
      </c>
      <c r="J25" s="18">
        <f t="shared" si="3"/>
        <v>0</v>
      </c>
      <c r="K25" s="19"/>
    </row>
    <row r="26" spans="2:12" ht="14.25" thickBot="1" x14ac:dyDescent="0.2">
      <c r="B26" s="22"/>
      <c r="C26" s="23"/>
      <c r="D26" s="24"/>
      <c r="E26" s="25"/>
      <c r="F26" s="25"/>
      <c r="G26" s="25"/>
      <c r="H26" s="25"/>
      <c r="I26" s="25"/>
      <c r="J26" s="26"/>
    </row>
    <row r="27" spans="2:12" ht="14.25" thickBot="1" x14ac:dyDescent="0.2">
      <c r="B27" s="27"/>
      <c r="C27" s="28"/>
      <c r="D27" s="29" t="s">
        <v>28</v>
      </c>
      <c r="E27" s="30">
        <f>E12+E13+E14+E15+E16+E19+E22+E23+E24+E25</f>
        <v>114115</v>
      </c>
      <c r="F27" s="30">
        <f>F12+F13+F14+F15+F16+F19+F22+F23+F24+F25</f>
        <v>196.5</v>
      </c>
      <c r="G27" s="31">
        <f>G12+G13+G14+G15+G16+G19+G22+G23+G24+G25</f>
        <v>114311.5</v>
      </c>
      <c r="H27" s="30">
        <f>H12+H13+H14+H15+H16+H19+H22+H23+H24+H25</f>
        <v>50358.77</v>
      </c>
      <c r="I27" s="32">
        <f>I12+I13+I14+I15+I16+I19+I22+I23+I24+I25</f>
        <v>50358.77</v>
      </c>
      <c r="J27" s="105">
        <f>IF(J12+J13+J14+J15+J16+J19+J22+J23+J24+J25&lt;0,0,J12+J13+J14+J15+J16+J19+J22+J23+J24+J25)</f>
        <v>0</v>
      </c>
      <c r="L27" s="19"/>
    </row>
    <row r="28" spans="2:12" ht="14.25" thickBot="1" x14ac:dyDescent="0.2">
      <c r="E28" s="33"/>
      <c r="F28" s="33"/>
      <c r="G28" s="33"/>
      <c r="H28" s="107" t="s">
        <v>29</v>
      </c>
      <c r="I28" s="108"/>
      <c r="J28" s="106"/>
      <c r="L28" s="19"/>
    </row>
    <row r="30" spans="2:12" ht="14.25" thickBot="1" x14ac:dyDescent="0.2">
      <c r="L30" s="21"/>
    </row>
    <row r="31" spans="2:12" ht="14.25" thickBot="1" x14ac:dyDescent="0.2">
      <c r="B31" s="90" t="s">
        <v>30</v>
      </c>
      <c r="C31" s="91"/>
      <c r="D31" s="92"/>
      <c r="E31" s="96" t="s">
        <v>3</v>
      </c>
      <c r="F31" s="97"/>
      <c r="G31" s="97"/>
      <c r="H31" s="97"/>
      <c r="I31" s="98"/>
      <c r="J31" s="99" t="s">
        <v>4</v>
      </c>
    </row>
    <row r="32" spans="2:12" ht="23.25" thickBot="1" x14ac:dyDescent="0.2">
      <c r="B32" s="93"/>
      <c r="C32" s="94"/>
      <c r="D32" s="95"/>
      <c r="E32" s="5" t="s">
        <v>5</v>
      </c>
      <c r="F32" s="6" t="s">
        <v>31</v>
      </c>
      <c r="G32" s="5" t="s">
        <v>7</v>
      </c>
      <c r="H32" s="5" t="s">
        <v>8</v>
      </c>
      <c r="I32" s="5" t="s">
        <v>9</v>
      </c>
      <c r="J32" s="100"/>
    </row>
    <row r="33" spans="2:12" ht="14.25" thickBot="1" x14ac:dyDescent="0.2">
      <c r="B33" s="109"/>
      <c r="C33" s="110"/>
      <c r="D33" s="111"/>
      <c r="E33" s="34" t="s">
        <v>10</v>
      </c>
      <c r="F33" s="34" t="s">
        <v>11</v>
      </c>
      <c r="G33" s="34" t="s">
        <v>12</v>
      </c>
      <c r="H33" s="34" t="s">
        <v>13</v>
      </c>
      <c r="I33" s="34" t="s">
        <v>14</v>
      </c>
      <c r="J33" s="34" t="s">
        <v>15</v>
      </c>
    </row>
    <row r="34" spans="2:12" x14ac:dyDescent="0.15">
      <c r="B34" s="35"/>
      <c r="C34" s="36"/>
      <c r="D34" s="37"/>
      <c r="E34" s="38"/>
      <c r="F34" s="38"/>
      <c r="G34" s="38"/>
      <c r="H34" s="38"/>
      <c r="I34" s="38"/>
      <c r="J34" s="39"/>
    </row>
    <row r="35" spans="2:12" x14ac:dyDescent="0.15">
      <c r="B35" s="40" t="s">
        <v>32</v>
      </c>
      <c r="C35" s="41"/>
      <c r="D35" s="42"/>
      <c r="E35" s="43">
        <f t="shared" ref="E35:J35" si="4">E36+E37+E38+E39+E42+E45+E46</f>
        <v>0</v>
      </c>
      <c r="F35" s="43">
        <f t="shared" si="4"/>
        <v>0</v>
      </c>
      <c r="G35" s="43">
        <f t="shared" si="4"/>
        <v>0</v>
      </c>
      <c r="H35" s="43">
        <f t="shared" si="4"/>
        <v>0</v>
      </c>
      <c r="I35" s="43">
        <f t="shared" si="4"/>
        <v>0</v>
      </c>
      <c r="J35" s="44">
        <f t="shared" si="4"/>
        <v>0</v>
      </c>
    </row>
    <row r="36" spans="2:12" x14ac:dyDescent="0.15">
      <c r="B36" s="45"/>
      <c r="C36" s="103" t="s">
        <v>16</v>
      </c>
      <c r="D36" s="104"/>
      <c r="E36" s="46"/>
      <c r="F36" s="46"/>
      <c r="G36" s="47">
        <f>E36+F36</f>
        <v>0</v>
      </c>
      <c r="H36" s="46"/>
      <c r="I36" s="46"/>
      <c r="J36" s="48">
        <f>I36-E36</f>
        <v>0</v>
      </c>
    </row>
    <row r="37" spans="2:12" x14ac:dyDescent="0.15">
      <c r="B37" s="45"/>
      <c r="C37" s="103" t="s">
        <v>18</v>
      </c>
      <c r="D37" s="104"/>
      <c r="E37" s="46"/>
      <c r="F37" s="46"/>
      <c r="G37" s="47">
        <f>E37+F37</f>
        <v>0</v>
      </c>
      <c r="H37" s="46"/>
      <c r="I37" s="46"/>
      <c r="J37" s="48">
        <f>I37-E37</f>
        <v>0</v>
      </c>
    </row>
    <row r="38" spans="2:12" x14ac:dyDescent="0.15">
      <c r="B38" s="45"/>
      <c r="C38" s="103" t="s">
        <v>19</v>
      </c>
      <c r="D38" s="104"/>
      <c r="E38" s="46"/>
      <c r="F38" s="46"/>
      <c r="G38" s="47">
        <f>E38+F38</f>
        <v>0</v>
      </c>
      <c r="H38" s="46"/>
      <c r="I38" s="46"/>
      <c r="J38" s="48">
        <f>I38-E38</f>
        <v>0</v>
      </c>
    </row>
    <row r="39" spans="2:12" x14ac:dyDescent="0.15">
      <c r="B39" s="45"/>
      <c r="C39" s="103" t="s">
        <v>20</v>
      </c>
      <c r="D39" s="104"/>
      <c r="E39" s="47">
        <f t="shared" ref="E39:J39" si="5">E40+E41</f>
        <v>0</v>
      </c>
      <c r="F39" s="47">
        <f t="shared" si="5"/>
        <v>0</v>
      </c>
      <c r="G39" s="47">
        <f t="shared" si="5"/>
        <v>0</v>
      </c>
      <c r="H39" s="47">
        <f t="shared" si="5"/>
        <v>0</v>
      </c>
      <c r="I39" s="47">
        <f t="shared" si="5"/>
        <v>0</v>
      </c>
      <c r="J39" s="48">
        <f t="shared" si="5"/>
        <v>0</v>
      </c>
    </row>
    <row r="40" spans="2:12" x14ac:dyDescent="0.15">
      <c r="B40" s="45"/>
      <c r="C40" s="49" t="s">
        <v>21</v>
      </c>
      <c r="D40" s="50"/>
      <c r="E40" s="46"/>
      <c r="F40" s="46"/>
      <c r="G40" s="47">
        <f>E40+F40</f>
        <v>0</v>
      </c>
      <c r="H40" s="46"/>
      <c r="I40" s="46"/>
      <c r="J40" s="48">
        <f>I40-E40</f>
        <v>0</v>
      </c>
    </row>
    <row r="41" spans="2:12" x14ac:dyDescent="0.15">
      <c r="B41" s="45"/>
      <c r="C41" s="49" t="s">
        <v>22</v>
      </c>
      <c r="D41" s="50"/>
      <c r="E41" s="46"/>
      <c r="F41" s="46"/>
      <c r="G41" s="47">
        <f>E41+F41</f>
        <v>0</v>
      </c>
      <c r="H41" s="46"/>
      <c r="I41" s="46"/>
      <c r="J41" s="48">
        <f>I41-E41</f>
        <v>0</v>
      </c>
    </row>
    <row r="42" spans="2:12" x14ac:dyDescent="0.15">
      <c r="B42" s="45"/>
      <c r="C42" s="103" t="s">
        <v>23</v>
      </c>
      <c r="D42" s="104"/>
      <c r="E42" s="47">
        <f t="shared" ref="E42:J42" si="6">E43+E44</f>
        <v>0</v>
      </c>
      <c r="F42" s="47">
        <f t="shared" si="6"/>
        <v>0</v>
      </c>
      <c r="G42" s="47">
        <f t="shared" si="6"/>
        <v>0</v>
      </c>
      <c r="H42" s="47">
        <f t="shared" si="6"/>
        <v>0</v>
      </c>
      <c r="I42" s="47">
        <f t="shared" si="6"/>
        <v>0</v>
      </c>
      <c r="J42" s="48">
        <f t="shared" si="6"/>
        <v>0</v>
      </c>
    </row>
    <row r="43" spans="2:12" x14ac:dyDescent="0.15">
      <c r="B43" s="45"/>
      <c r="C43" s="49" t="s">
        <v>21</v>
      </c>
      <c r="D43" s="50"/>
      <c r="E43" s="46"/>
      <c r="F43" s="46"/>
      <c r="G43" s="47">
        <f>E43+F43</f>
        <v>0</v>
      </c>
      <c r="H43" s="46"/>
      <c r="I43" s="46"/>
      <c r="J43" s="48">
        <f>I43-E43</f>
        <v>0</v>
      </c>
      <c r="L43" s="51"/>
    </row>
    <row r="44" spans="2:12" x14ac:dyDescent="0.15">
      <c r="B44" s="45"/>
      <c r="C44" s="49" t="s">
        <v>22</v>
      </c>
      <c r="D44" s="50"/>
      <c r="E44" s="46"/>
      <c r="F44" s="46"/>
      <c r="G44" s="47">
        <f>E44+F44</f>
        <v>0</v>
      </c>
      <c r="H44" s="46"/>
      <c r="I44" s="46"/>
      <c r="J44" s="48">
        <f>I44-E44</f>
        <v>0</v>
      </c>
    </row>
    <row r="45" spans="2:12" ht="23.25" customHeight="1" x14ac:dyDescent="0.15">
      <c r="B45" s="45"/>
      <c r="C45" s="103" t="s">
        <v>25</v>
      </c>
      <c r="D45" s="104"/>
      <c r="E45" s="46"/>
      <c r="F45" s="46"/>
      <c r="G45" s="47">
        <f>E45+F45</f>
        <v>0</v>
      </c>
      <c r="H45" s="46"/>
      <c r="I45" s="46"/>
      <c r="J45" s="48">
        <f>I45-E45</f>
        <v>0</v>
      </c>
    </row>
    <row r="46" spans="2:12" x14ac:dyDescent="0.15">
      <c r="B46" s="45"/>
      <c r="C46" s="103" t="s">
        <v>26</v>
      </c>
      <c r="D46" s="104"/>
      <c r="E46" s="46"/>
      <c r="F46" s="46"/>
      <c r="G46" s="47">
        <f>E46+F46</f>
        <v>0</v>
      </c>
      <c r="H46" s="46"/>
      <c r="I46" s="46"/>
      <c r="J46" s="48">
        <f>I46-E46</f>
        <v>0</v>
      </c>
    </row>
    <row r="47" spans="2:12" x14ac:dyDescent="0.15">
      <c r="B47" s="45"/>
      <c r="C47" s="49"/>
      <c r="D47" s="50"/>
      <c r="E47" s="47"/>
      <c r="F47" s="47"/>
      <c r="G47" s="47"/>
      <c r="H47" s="47"/>
      <c r="I47" s="47"/>
      <c r="J47" s="48"/>
    </row>
    <row r="48" spans="2:12" ht="26.25" customHeight="1" x14ac:dyDescent="0.15">
      <c r="B48" s="40" t="s">
        <v>33</v>
      </c>
      <c r="C48" s="41"/>
      <c r="D48" s="52"/>
      <c r="E48" s="53">
        <f t="shared" ref="E48:J48" si="7">E49+E50+E51</f>
        <v>114115</v>
      </c>
      <c r="F48" s="53">
        <f t="shared" si="7"/>
        <v>1319.8</v>
      </c>
      <c r="G48" s="53">
        <f t="shared" si="7"/>
        <v>115434.8</v>
      </c>
      <c r="H48" s="53">
        <f t="shared" si="7"/>
        <v>50358.77</v>
      </c>
      <c r="I48" s="53">
        <f t="shared" si="7"/>
        <v>50358.77</v>
      </c>
      <c r="J48" s="54">
        <f t="shared" si="7"/>
        <v>-63756.23</v>
      </c>
    </row>
    <row r="49" spans="2:10" ht="27.75" customHeight="1" x14ac:dyDescent="0.15">
      <c r="B49" s="55"/>
      <c r="C49" s="103" t="s">
        <v>17</v>
      </c>
      <c r="D49" s="104"/>
      <c r="E49" s="46"/>
      <c r="F49" s="46"/>
      <c r="G49" s="47">
        <f>E49+F49</f>
        <v>0</v>
      </c>
      <c r="H49" s="46"/>
      <c r="I49" s="46"/>
      <c r="J49" s="48">
        <f>I49-E49</f>
        <v>0</v>
      </c>
    </row>
    <row r="50" spans="2:10" ht="26.25" customHeight="1" x14ac:dyDescent="0.15">
      <c r="B50" s="45"/>
      <c r="C50" s="103" t="s">
        <v>24</v>
      </c>
      <c r="D50" s="104"/>
      <c r="E50" s="46">
        <f>E22</f>
        <v>32765</v>
      </c>
      <c r="F50" s="46">
        <f>F22</f>
        <v>0</v>
      </c>
      <c r="G50" s="47">
        <f>E50+F50</f>
        <v>32765</v>
      </c>
      <c r="H50" s="46">
        <f>+H19+H16+H22</f>
        <v>11261.1</v>
      </c>
      <c r="I50" s="46">
        <f>+I19+I16+I22</f>
        <v>11261.1</v>
      </c>
      <c r="J50" s="56">
        <f>I50-E50</f>
        <v>-21503.9</v>
      </c>
    </row>
    <row r="51" spans="2:10" x14ac:dyDescent="0.15">
      <c r="B51" s="45"/>
      <c r="C51" s="103" t="s">
        <v>26</v>
      </c>
      <c r="D51" s="104"/>
      <c r="E51" s="46">
        <f>E24</f>
        <v>81350</v>
      </c>
      <c r="F51" s="46">
        <v>1319.8</v>
      </c>
      <c r="G51" s="47">
        <f>E51+F51</f>
        <v>82669.8</v>
      </c>
      <c r="H51" s="46">
        <f>+H24</f>
        <v>39097.67</v>
      </c>
      <c r="I51" s="46">
        <f>+I24</f>
        <v>39097.67</v>
      </c>
      <c r="J51" s="56">
        <f>I51-E51</f>
        <v>-42252.33</v>
      </c>
    </row>
    <row r="52" spans="2:10" x14ac:dyDescent="0.15">
      <c r="B52" s="57"/>
      <c r="C52" s="58"/>
      <c r="D52" s="59"/>
      <c r="E52" s="60"/>
      <c r="F52" s="60"/>
      <c r="G52" s="60"/>
      <c r="H52" s="60"/>
      <c r="I52" s="60"/>
      <c r="J52" s="61"/>
    </row>
    <row r="53" spans="2:10" ht="28.5" customHeight="1" x14ac:dyDescent="0.15">
      <c r="B53" s="40" t="s">
        <v>34</v>
      </c>
      <c r="C53" s="62"/>
      <c r="D53" s="52"/>
      <c r="E53" s="63">
        <f t="shared" ref="E53:J53" si="8">E54</f>
        <v>0</v>
      </c>
      <c r="F53" s="63">
        <f t="shared" si="8"/>
        <v>0</v>
      </c>
      <c r="G53" s="63">
        <f t="shared" si="8"/>
        <v>0</v>
      </c>
      <c r="H53" s="63">
        <f t="shared" si="8"/>
        <v>0</v>
      </c>
      <c r="I53" s="63">
        <f t="shared" si="8"/>
        <v>0</v>
      </c>
      <c r="J53" s="64">
        <f t="shared" si="8"/>
        <v>0</v>
      </c>
    </row>
    <row r="54" spans="2:10" x14ac:dyDescent="0.15">
      <c r="B54" s="45"/>
      <c r="C54" s="103" t="s">
        <v>27</v>
      </c>
      <c r="D54" s="104"/>
      <c r="E54" s="46">
        <f>+E25</f>
        <v>0</v>
      </c>
      <c r="F54" s="46">
        <f>+F25</f>
        <v>0</v>
      </c>
      <c r="G54" s="47">
        <f>E54+F54</f>
        <v>0</v>
      </c>
      <c r="H54" s="46">
        <f>+H25</f>
        <v>0</v>
      </c>
      <c r="I54" s="46">
        <f>+I25</f>
        <v>0</v>
      </c>
      <c r="J54" s="48">
        <f>I54-E54</f>
        <v>0</v>
      </c>
    </row>
    <row r="55" spans="2:10" ht="14.25" thickBot="1" x14ac:dyDescent="0.2">
      <c r="B55" s="65"/>
      <c r="C55" s="66"/>
      <c r="D55" s="67"/>
      <c r="E55" s="68"/>
      <c r="F55" s="68"/>
      <c r="G55" s="68"/>
      <c r="H55" s="68"/>
      <c r="I55" s="68"/>
      <c r="J55" s="69"/>
    </row>
    <row r="56" spans="2:10" ht="14.25" thickBot="1" x14ac:dyDescent="0.2">
      <c r="B56" s="70"/>
      <c r="C56" s="71"/>
      <c r="D56" s="72" t="s">
        <v>28</v>
      </c>
      <c r="E56" s="73">
        <f>E35+E48+E53</f>
        <v>114115</v>
      </c>
      <c r="F56" s="73">
        <f>F35+F48+F53</f>
        <v>1319.8</v>
      </c>
      <c r="G56" s="73">
        <f>G35+G48+G53</f>
        <v>115434.8</v>
      </c>
      <c r="H56" s="73">
        <f>H35+H48+H53</f>
        <v>50358.77</v>
      </c>
      <c r="I56" s="74">
        <f>I35+I48+I53</f>
        <v>50358.77</v>
      </c>
      <c r="J56" s="113">
        <f>IF(+J35+J48+J53&lt;0,0,+J35+J48+J53)</f>
        <v>0</v>
      </c>
    </row>
    <row r="57" spans="2:10" ht="14.25" thickBot="1" x14ac:dyDescent="0.2">
      <c r="B57" s="75"/>
      <c r="C57" s="75"/>
      <c r="D57" s="75"/>
      <c r="E57" s="76"/>
      <c r="F57" s="76"/>
      <c r="G57" s="76"/>
      <c r="H57" s="115" t="s">
        <v>29</v>
      </c>
      <c r="I57" s="116"/>
      <c r="J57" s="114"/>
    </row>
    <row r="58" spans="2:10" x14ac:dyDescent="0.15">
      <c r="B58" s="112"/>
      <c r="C58" s="112"/>
      <c r="D58" s="112"/>
      <c r="E58" s="112"/>
      <c r="F58" s="112"/>
      <c r="G58" s="112"/>
      <c r="H58" s="112"/>
      <c r="I58" s="112"/>
      <c r="J58" s="112"/>
    </row>
    <row r="59" spans="2:10" x14ac:dyDescent="0.15">
      <c r="B59" s="3" t="s">
        <v>35</v>
      </c>
      <c r="C59" s="3"/>
      <c r="D59" s="3"/>
      <c r="E59" s="3"/>
      <c r="F59" s="3"/>
      <c r="G59" s="3"/>
      <c r="H59" s="3"/>
      <c r="I59" s="3"/>
      <c r="J59" s="3"/>
    </row>
    <row r="60" spans="2:10" x14ac:dyDescent="0.15">
      <c r="B60" s="3"/>
      <c r="C60" s="3"/>
      <c r="D60" s="3"/>
      <c r="E60" s="3"/>
      <c r="F60" s="3"/>
      <c r="G60" s="3"/>
      <c r="H60" s="3"/>
      <c r="I60" s="3"/>
      <c r="J60" s="3"/>
    </row>
    <row r="62" spans="2:10" x14ac:dyDescent="0.15">
      <c r="B62" s="117"/>
      <c r="C62" s="117"/>
      <c r="D62" s="117"/>
      <c r="E62" s="117"/>
      <c r="F62" s="117"/>
      <c r="G62" s="117"/>
      <c r="H62" s="117"/>
      <c r="I62" s="117"/>
      <c r="J62" s="117"/>
    </row>
    <row r="63" spans="2:10" x14ac:dyDescent="0.15">
      <c r="B63" s="117"/>
      <c r="C63" s="117"/>
      <c r="D63" s="117"/>
      <c r="E63" s="117"/>
      <c r="F63" s="117"/>
      <c r="G63" s="117"/>
      <c r="H63" s="117"/>
      <c r="I63" s="117"/>
      <c r="J63" s="117"/>
    </row>
    <row r="64" spans="2:10" x14ac:dyDescent="0.15">
      <c r="B64" s="117"/>
      <c r="C64" s="117"/>
      <c r="D64" s="117"/>
      <c r="E64" s="117"/>
      <c r="F64" s="117"/>
      <c r="G64" s="117"/>
      <c r="H64" s="117"/>
      <c r="I64" s="117"/>
      <c r="J64" s="117"/>
    </row>
    <row r="65" spans="2:10" x14ac:dyDescent="0.15">
      <c r="B65" s="117"/>
      <c r="C65" s="117"/>
      <c r="D65" s="117"/>
      <c r="E65" s="117"/>
      <c r="F65" s="117"/>
      <c r="G65" s="117"/>
      <c r="H65" s="117"/>
      <c r="I65" s="117"/>
      <c r="J65" s="117"/>
    </row>
    <row r="66" spans="2:10" x14ac:dyDescent="0.15">
      <c r="B66" s="117"/>
      <c r="C66" s="117"/>
      <c r="D66" s="117"/>
      <c r="E66" s="117"/>
      <c r="F66" s="117"/>
      <c r="G66" s="117"/>
      <c r="H66" s="117"/>
      <c r="I66" s="117"/>
      <c r="J66" s="117"/>
    </row>
    <row r="67" spans="2:10" x14ac:dyDescent="0.15">
      <c r="B67" s="117"/>
      <c r="C67" s="117"/>
      <c r="D67" s="117"/>
      <c r="E67" s="117"/>
      <c r="F67" s="117"/>
      <c r="G67" s="117"/>
      <c r="H67" s="117"/>
      <c r="I67" s="117"/>
      <c r="J67" s="117"/>
    </row>
    <row r="68" spans="2:10" x14ac:dyDescent="0.15">
      <c r="B68" s="117"/>
      <c r="C68" s="117"/>
      <c r="D68" s="117"/>
      <c r="E68" s="117"/>
      <c r="F68" s="117"/>
      <c r="G68" s="117"/>
      <c r="H68" s="117"/>
      <c r="I68" s="117"/>
      <c r="J68" s="117"/>
    </row>
  </sheetData>
  <mergeCells count="40">
    <mergeCell ref="B58:J58"/>
    <mergeCell ref="B31:D33"/>
    <mergeCell ref="E31:I31"/>
    <mergeCell ref="J31:J32"/>
    <mergeCell ref="C39:D39"/>
    <mergeCell ref="C42:D42"/>
    <mergeCell ref="C45:D45"/>
    <mergeCell ref="C49:D49"/>
    <mergeCell ref="C50:D50"/>
    <mergeCell ref="C46:D46"/>
    <mergeCell ref="C51:D51"/>
    <mergeCell ref="C54:D54"/>
    <mergeCell ref="J56:J57"/>
    <mergeCell ref="H57:I57"/>
    <mergeCell ref="B23:D23"/>
    <mergeCell ref="B24:D24"/>
    <mergeCell ref="C36:D36"/>
    <mergeCell ref="C37:D37"/>
    <mergeCell ref="C38:D38"/>
    <mergeCell ref="B25:D25"/>
    <mergeCell ref="J27:J28"/>
    <mergeCell ref="H28:I28"/>
    <mergeCell ref="B22:D22"/>
    <mergeCell ref="B12:D12"/>
    <mergeCell ref="B13:D13"/>
    <mergeCell ref="B14:D14"/>
    <mergeCell ref="B15:D15"/>
    <mergeCell ref="C17:D17"/>
    <mergeCell ref="C20:D20"/>
    <mergeCell ref="B16:D16"/>
    <mergeCell ref="C18:D18"/>
    <mergeCell ref="B19:D19"/>
    <mergeCell ref="C21:D21"/>
    <mergeCell ref="B3:J3"/>
    <mergeCell ref="B4:J4"/>
    <mergeCell ref="B5:J5"/>
    <mergeCell ref="B6:J6"/>
    <mergeCell ref="B8:D10"/>
    <mergeCell ref="E8:I8"/>
    <mergeCell ref="J8:J9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2019-10-23T17:07:57Z</dcterms:created>
  <dcterms:modified xsi:type="dcterms:W3CDTF">2021-09-03T18:11:07Z</dcterms:modified>
</cp:coreProperties>
</file>